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4245" activeTab="0"/>
  </bookViews>
  <sheets>
    <sheet name="GİDER KALEMLERİ" sheetId="1" r:id="rId1"/>
    <sheet name="GRAFİK" sheetId="2" r:id="rId2"/>
  </sheets>
  <definedNames>
    <definedName name="_xlnm.Print_Area" localSheetId="0">'GİDER KALEMLERİ'!$A$1:$S$49</definedName>
  </definedNames>
  <calcPr fullCalcOnLoad="1"/>
</workbook>
</file>

<file path=xl/comments1.xml><?xml version="1.0" encoding="utf-8"?>
<comments xmlns="http://schemas.openxmlformats.org/spreadsheetml/2006/main">
  <authors>
    <author>omer</author>
  </authors>
  <commentList>
    <comment ref="T2" authorId="0">
      <text>
        <r>
          <rPr>
            <b/>
            <sz val="8"/>
            <rFont val="Tahoma"/>
            <family val="0"/>
          </rPr>
          <t>omer:</t>
        </r>
        <r>
          <rPr>
            <sz val="8"/>
            <rFont val="Tahoma"/>
            <family val="0"/>
          </rPr>
          <t xml:space="preserve">
AY SONLARINDA MERKEZ BANKASI DOVİZ SATIŞ KURU 
</t>
        </r>
      </text>
    </comment>
  </commentList>
</comments>
</file>

<file path=xl/sharedStrings.xml><?xml version="1.0" encoding="utf-8"?>
<sst xmlns="http://schemas.openxmlformats.org/spreadsheetml/2006/main" count="95" uniqueCount="95">
  <si>
    <t>TOPLAM</t>
  </si>
  <si>
    <t>GENEL TOPLAM</t>
  </si>
  <si>
    <t>AYLAR</t>
  </si>
  <si>
    <t>DEĞİŞİM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</si>
  <si>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</si>
  <si>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</si>
  <si>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</si>
  <si>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</si>
  <si>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</si>
  <si>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</si>
  <si>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</si>
  <si>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</si>
  <si>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</si>
  <si>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</si>
  <si>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</si>
  <si>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ORTALAMA</t>
  </si>
  <si>
    <t>ARALIK</t>
  </si>
  <si>
    <t>KIRTASİYE</t>
  </si>
  <si>
    <t>YİYECEK İÇECEK</t>
  </si>
  <si>
    <t>TELEFON FAKS</t>
  </si>
  <si>
    <t xml:space="preserve">İSKİ SU </t>
  </si>
  <si>
    <t>ELEKTRİK</t>
  </si>
  <si>
    <t>REKLAM TANITIM</t>
  </si>
  <si>
    <t>KARGO KURYE</t>
  </si>
  <si>
    <t>TEMİZLİK</t>
  </si>
  <si>
    <t>TEKNİK SERVİS</t>
  </si>
  <si>
    <t>SMM YMM AVUKAT</t>
  </si>
  <si>
    <t>BURS GİDERİ</t>
  </si>
  <si>
    <t>İNTERNET SARF MALZ.</t>
  </si>
  <si>
    <t>ŞEHİR İÇİ ULAŞIM</t>
  </si>
  <si>
    <t>BÜRO BAKIM ONARIM</t>
  </si>
  <si>
    <t>ARAÇ YAKIT</t>
  </si>
  <si>
    <t>KURYE</t>
  </si>
  <si>
    <t>ARAÇ OTOPARK</t>
  </si>
  <si>
    <t>BAĞKUR</t>
  </si>
  <si>
    <t>PRİM</t>
  </si>
  <si>
    <t>ARAÇ VERGİ</t>
  </si>
  <si>
    <t>OGS</t>
  </si>
  <si>
    <t>FİYAT FARKLARI</t>
  </si>
  <si>
    <t xml:space="preserve">NOTER </t>
  </si>
  <si>
    <t>BİLG.SARF MALZEMLERİ</t>
  </si>
  <si>
    <t>VERGİ RESİM VE HARÇLAR</t>
  </si>
  <si>
    <t xml:space="preserve">DİĞER ÇEŞİTLİ </t>
  </si>
  <si>
    <t>PERSONEL SAĞLIK</t>
  </si>
  <si>
    <t>TEMSİL VE AĞIRLAMA</t>
  </si>
  <si>
    <t>APARTMAN AİDATLARI</t>
  </si>
  <si>
    <t>KİRALAR</t>
  </si>
  <si>
    <t>İGDAŞ DOĞALGAZ</t>
  </si>
  <si>
    <t>KÜÇÜK DEMİRBAŞLAR</t>
  </si>
  <si>
    <t>GAZETE VE DERGİ</t>
  </si>
  <si>
    <t>ARAÇ BAKIM VE ONARIM</t>
  </si>
  <si>
    <t xml:space="preserve">MATBAA </t>
  </si>
  <si>
    <t xml:space="preserve">MAAŞ </t>
  </si>
  <si>
    <t>BANKA KOMİSYON</t>
  </si>
  <si>
    <t>KREDİ KARTI KOMİSYONLARI</t>
  </si>
  <si>
    <t>YURT İÇİ ULAŞIM</t>
  </si>
  <si>
    <t xml:space="preserve">SSK </t>
  </si>
  <si>
    <t>KANUNEN KABUL EDİLMEYEN</t>
  </si>
  <si>
    <t>ARAÇ KİRALAMA</t>
  </si>
  <si>
    <t>KIDEM İHBAR</t>
  </si>
  <si>
    <t>GİDER KALEMİ</t>
  </si>
  <si>
    <t>S.NO</t>
  </si>
  <si>
    <t>TOPLAM 
(YTL)</t>
  </si>
  <si>
    <t>FAT.TUTARLARI
(YTL)</t>
  </si>
  <si>
    <t>FAT.TUTARLARI
(EURO)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</si>
  <si>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</si>
  <si>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</si>
  <si>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</si>
  <si>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</si>
  <si>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</si>
  <si>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</si>
  <si>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</si>
  <si>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</si>
  <si>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</si>
  <si>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</si>
  <si>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</si>
  <si>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</si>
  <si>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GİDER</t>
  </si>
  <si>
    <t xml:space="preserve"> NİSAN 06</t>
  </si>
  <si>
    <t xml:space="preserve"> MAYIS 06</t>
  </si>
  <si>
    <t xml:space="preserve"> HAZİRAN 06</t>
  </si>
  <si>
    <t>YURTDIŞI ULAŞIM &amp; KONAKLMA</t>
  </si>
  <si>
    <t>DİĞER HABERLEŞME GİD.</t>
  </si>
  <si>
    <t>TEMMMUZ 
06</t>
  </si>
  <si>
    <t>AGUSTOS
 06</t>
  </si>
  <si>
    <t xml:space="preserve"> EYLUL
 06</t>
  </si>
  <si>
    <t xml:space="preserve"> EKIM 
06</t>
  </si>
  <si>
    <t xml:space="preserve"> KASIM 
06</t>
  </si>
  <si>
    <t xml:space="preserve"> OCAK
 06</t>
  </si>
  <si>
    <t xml:space="preserve"> ŞUBAT
 06</t>
  </si>
  <si>
    <t xml:space="preserve"> MART
 06</t>
  </si>
  <si>
    <t xml:space="preserve"> ARALIK
 06</t>
  </si>
  <si>
    <t>İŞYERİ SİGORTALAMA</t>
  </si>
  <si>
    <t>ARAÇ SİGORTALAMA</t>
  </si>
  <si>
    <t>YÜZDE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</si>
</sst>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  <numFmt numFmtId="173" formatCode="[$-41F]mmmm\ yy;@"/>
    <numFmt numFmtId="174" formatCode="mmmm\ yy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-41F]d\ mmmm\ yy;@"/>
  </numFmts>
  <fonts count="1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name val="Arial Tur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.75"/>
      <name val="Arial"/>
      <family val="2"/>
    </font>
    <font>
      <sz val="18"/>
      <name val="Arial"/>
      <family val="0"/>
    </font>
    <font>
      <sz val="1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9" fontId="4" fillId="0" borderId="1" xfId="21" applyFont="1" applyFill="1" applyBorder="1" applyAlignment="1" applyProtection="1">
      <alignment vertical="center"/>
      <protection locked="0"/>
    </xf>
    <xf numFmtId="9" fontId="4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>
      <alignment/>
    </xf>
    <xf numFmtId="9" fontId="1" fillId="0" borderId="0" xfId="0" applyNumberFormat="1" applyFont="1" applyAlignment="1">
      <alignment/>
    </xf>
    <xf numFmtId="0" fontId="4" fillId="0" borderId="2" xfId="0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3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3" xfId="0" applyNumberFormat="1" applyFont="1" applyFill="1" applyBorder="1" applyAlignment="1" applyProtection="1">
      <alignment vertical="center"/>
      <protection/>
    </xf>
    <xf numFmtId="3" fontId="4" fillId="2" borderId="1" xfId="0" applyNumberFormat="1" applyFont="1" applyFill="1" applyBorder="1" applyAlignment="1" applyProtection="1">
      <alignment vertical="center"/>
      <protection/>
    </xf>
    <xf numFmtId="173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9" fontId="1" fillId="0" borderId="0" xfId="21" applyFont="1" applyAlignment="1">
      <alignment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E2E3E1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2006 YILI GİDER KALEMLERİ</a:t>
            </a:r>
          </a:p>
        </c:rich>
      </c:tx>
      <c:layout>
        <c:manualLayout>
          <c:xMode val="factor"/>
          <c:yMode val="factor"/>
          <c:x val="0.00125"/>
          <c:y val="-0.020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505"/>
          <c:w val="0.92925"/>
          <c:h val="0.95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GRAFİK!$A$2</c:f>
              <c:strCache>
                <c:ptCount val="1"/>
                <c:pt idx="0">
                  <c:v>GİDER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GRAFİK!$B$1:$M$1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GRAFİK!$B$2:$M$2</c:f>
              <c:numCache>
                <c:ptCount val="12"/>
                <c:pt idx="0">
                  <c:v>8535</c:v>
                </c:pt>
                <c:pt idx="1">
                  <c:v>8303</c:v>
                </c:pt>
                <c:pt idx="2">
                  <c:v>11111</c:v>
                </c:pt>
                <c:pt idx="3">
                  <c:v>12793</c:v>
                </c:pt>
                <c:pt idx="4">
                  <c:v>12408</c:v>
                </c:pt>
                <c:pt idx="5">
                  <c:v>13629</c:v>
                </c:pt>
                <c:pt idx="6">
                  <c:v>13537</c:v>
                </c:pt>
                <c:pt idx="7">
                  <c:v>13013</c:v>
                </c:pt>
                <c:pt idx="8">
                  <c:v>14814</c:v>
                </c:pt>
                <c:pt idx="9">
                  <c:v>14280</c:v>
                </c:pt>
                <c:pt idx="10">
                  <c:v>14038</c:v>
                </c:pt>
                <c:pt idx="11">
                  <c:v>15213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GRAFİK!$A$3</c:f>
              <c:strCache>
                <c:ptCount val="1"/>
                <c:pt idx="0">
                  <c:v>YÜZDE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GRAFİK!$B$1:$M$1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GRAFİK!$B$3:$M$3</c:f>
              <c:numCache>
                <c:ptCount val="12"/>
                <c:pt idx="0">
                  <c:v>0.05627200443055501</c:v>
                </c:pt>
                <c:pt idx="1">
                  <c:v>0.054742408059390534</c:v>
                </c:pt>
                <c:pt idx="2">
                  <c:v>0.07325579862072604</c:v>
                </c:pt>
                <c:pt idx="3">
                  <c:v>0.08434537231166844</c:v>
                </c:pt>
                <c:pt idx="4">
                  <c:v>0.08180703350607223</c:v>
                </c:pt>
                <c:pt idx="5">
                  <c:v>0.08985719371810594</c:v>
                </c:pt>
                <c:pt idx="6">
                  <c:v>0.08925062963988555</c:v>
                </c:pt>
                <c:pt idx="7">
                  <c:v>0.085795851629152</c:v>
                </c:pt>
                <c:pt idx="8">
                  <c:v>0.09767000276909688</c:v>
                </c:pt>
                <c:pt idx="9">
                  <c:v>0.0941492938802959</c:v>
                </c:pt>
                <c:pt idx="10">
                  <c:v>0.09255376663106399</c:v>
                </c:pt>
                <c:pt idx="11">
                  <c:v>0.1003006448039875</c:v>
                </c:pt>
              </c:numCache>
            </c:numRef>
          </c:val>
          <c:shape val="cylinder"/>
        </c:ser>
        <c:shape val="cylinder"/>
        <c:axId val="38541117"/>
        <c:axId val="62038118"/>
      </c:bar3DChart>
      <c:catAx>
        <c:axId val="38541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038118"/>
        <c:crosses val="autoZero"/>
        <c:auto val="1"/>
        <c:lblOffset val="100"/>
        <c:noMultiLvlLbl val="0"/>
      </c:catAx>
      <c:valAx>
        <c:axId val="62038118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3854111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25"/>
          <c:y val="0.4137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743325" y="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171950" y="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3" name="Rectangle 4"/>
        <xdr:cNvSpPr>
          <a:spLocks/>
        </xdr:cNvSpPr>
      </xdr:nvSpPr>
      <xdr:spPr>
        <a:xfrm>
          <a:off x="4733925" y="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4" name="Rectangle 5"/>
        <xdr:cNvSpPr>
          <a:spLocks/>
        </xdr:cNvSpPr>
      </xdr:nvSpPr>
      <xdr:spPr>
        <a:xfrm>
          <a:off x="5391150" y="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1</xdr:row>
      <xdr:rowOff>0</xdr:rowOff>
    </xdr:to>
    <xdr:sp>
      <xdr:nvSpPr>
        <xdr:cNvPr id="5" name="Rectangle 6"/>
        <xdr:cNvSpPr>
          <a:spLocks/>
        </xdr:cNvSpPr>
      </xdr:nvSpPr>
      <xdr:spPr>
        <a:xfrm>
          <a:off x="6019800" y="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6" name="Rectangle 7"/>
        <xdr:cNvSpPr>
          <a:spLocks/>
        </xdr:cNvSpPr>
      </xdr:nvSpPr>
      <xdr:spPr>
        <a:xfrm>
          <a:off x="6496050" y="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7" name="Rectangle 8"/>
        <xdr:cNvSpPr>
          <a:spLocks/>
        </xdr:cNvSpPr>
      </xdr:nvSpPr>
      <xdr:spPr>
        <a:xfrm>
          <a:off x="6896100" y="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8" name="Rectangle 9"/>
        <xdr:cNvSpPr>
          <a:spLocks/>
        </xdr:cNvSpPr>
      </xdr:nvSpPr>
      <xdr:spPr>
        <a:xfrm>
          <a:off x="7372350" y="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333375</xdr:colOff>
      <xdr:row>31</xdr:row>
      <xdr:rowOff>95250</xdr:rowOff>
    </xdr:to>
    <xdr:graphicFrame>
      <xdr:nvGraphicFramePr>
        <xdr:cNvPr id="1" name="Chart 8"/>
        <xdr:cNvGraphicFramePr/>
      </xdr:nvGraphicFramePr>
      <xdr:xfrm>
        <a:off x="0" y="0"/>
        <a:ext cx="89820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3"/>
  <sheetViews>
    <sheetView tabSelected="1" zoomScale="85" zoomScaleNormal="8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21" sqref="G21"/>
    </sheetView>
  </sheetViews>
  <sheetFormatPr defaultColWidth="9.140625" defaultRowHeight="16.5" customHeight="1"/>
  <cols>
    <col min="1" max="1" width="5.00390625" style="6" bestFit="1" customWidth="1"/>
    <col min="2" max="2" width="26.00390625" style="2" bestFit="1" customWidth="1"/>
    <col min="3" max="3" width="6.00390625" style="1" bestFit="1" customWidth="1"/>
    <col min="4" max="4" width="6.7109375" style="1" bestFit="1" customWidth="1"/>
    <col min="5" max="5" width="6.00390625" style="1" bestFit="1" customWidth="1"/>
    <col min="6" max="7" width="6.421875" style="1" bestFit="1" customWidth="1"/>
    <col min="8" max="8" width="8.421875" style="1" bestFit="1" customWidth="1"/>
    <col min="9" max="9" width="9.8515625" style="1" bestFit="1" customWidth="1"/>
    <col min="10" max="10" width="9.421875" style="1" bestFit="1" customWidth="1"/>
    <col min="11" max="11" width="7.140625" style="1" bestFit="1" customWidth="1"/>
    <col min="12" max="12" width="6.00390625" style="1" bestFit="1" customWidth="1"/>
    <col min="13" max="13" width="7.140625" style="1" customWidth="1"/>
    <col min="14" max="14" width="7.8515625" style="1" bestFit="1" customWidth="1"/>
    <col min="15" max="15" width="8.140625" style="24" bestFit="1" customWidth="1"/>
    <col min="16" max="16" width="9.421875" style="2" bestFit="1" customWidth="1"/>
    <col min="17" max="18" width="13.140625" style="2" bestFit="1" customWidth="1"/>
    <col min="19" max="19" width="7.7109375" style="2" bestFit="1" customWidth="1"/>
    <col min="20" max="20" width="7.140625" style="2" bestFit="1" customWidth="1"/>
    <col min="21" max="39" width="6.140625" style="2" customWidth="1"/>
    <col min="40" max="16384" width="6.140625" style="3" customWidth="1"/>
  </cols>
  <sheetData>
    <row r="1" spans="1:39" s="5" customFormat="1" ht="25.5" customHeight="1">
      <c r="A1" s="25" t="s">
        <v>61</v>
      </c>
      <c r="B1" s="25" t="s">
        <v>60</v>
      </c>
      <c r="C1" s="26" t="s">
        <v>88</v>
      </c>
      <c r="D1" s="26" t="s">
        <v>89</v>
      </c>
      <c r="E1" s="26" t="s">
        <v>90</v>
      </c>
      <c r="F1" s="26" t="s">
        <v>78</v>
      </c>
      <c r="G1" s="26" t="s">
        <v>79</v>
      </c>
      <c r="H1" s="26" t="s">
        <v>80</v>
      </c>
      <c r="I1" s="27" t="s">
        <v>83</v>
      </c>
      <c r="J1" s="27" t="s">
        <v>84</v>
      </c>
      <c r="K1" s="27" t="s">
        <v>85</v>
      </c>
      <c r="L1" s="27" t="s">
        <v>86</v>
      </c>
      <c r="M1" s="27" t="s">
        <v>87</v>
      </c>
      <c r="N1" s="27" t="s">
        <v>91</v>
      </c>
      <c r="O1" s="30" t="s">
        <v>62</v>
      </c>
      <c r="P1" s="23" t="s">
        <v>2</v>
      </c>
      <c r="Q1" s="17" t="s">
        <v>63</v>
      </c>
      <c r="R1" s="17" t="s">
        <v>64</v>
      </c>
      <c r="S1" s="11" t="s">
        <v>3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20" ht="18" customHeight="1">
      <c r="A2" s="31">
        <v>1</v>
      </c>
      <c r="B2" s="18" t="s">
        <v>17</v>
      </c>
      <c r="C2" s="19">
        <v>525</v>
      </c>
      <c r="D2" s="19">
        <v>500</v>
      </c>
      <c r="E2" s="20">
        <v>444</v>
      </c>
      <c r="F2" s="19">
        <v>14</v>
      </c>
      <c r="G2" s="19">
        <v>454</v>
      </c>
      <c r="H2" s="19">
        <v>850</v>
      </c>
      <c r="I2" s="21">
        <v>119</v>
      </c>
      <c r="J2" s="19">
        <v>52</v>
      </c>
      <c r="K2" s="19">
        <v>520</v>
      </c>
      <c r="L2" s="19">
        <v>52</v>
      </c>
      <c r="M2" s="20">
        <v>796</v>
      </c>
      <c r="N2" s="20">
        <v>154</v>
      </c>
      <c r="O2" s="12">
        <f aca="true" t="shared" si="0" ref="O2:O49">C2+D2+E2+F2+G2+H2+I2+J2+K2+L2+M2+N2</f>
        <v>4480</v>
      </c>
      <c r="P2" s="23" t="s">
        <v>4</v>
      </c>
      <c r="Q2" s="12">
        <f>C49</f>
        <v>8535</v>
      </c>
      <c r="R2" s="12">
        <f>Q2/$T$2</f>
        <v>4587.723070307461</v>
      </c>
      <c r="S2" s="13">
        <f>Q2/$Q$14</f>
        <v>0.05627200443055501</v>
      </c>
      <c r="T2" s="2">
        <v>1.8604</v>
      </c>
    </row>
    <row r="3" spans="1:19" ht="18" customHeight="1">
      <c r="A3" s="31">
        <v>2</v>
      </c>
      <c r="B3" s="18" t="s">
        <v>18</v>
      </c>
      <c r="C3" s="19">
        <v>1525</v>
      </c>
      <c r="D3" s="19">
        <v>1000</v>
      </c>
      <c r="E3" s="20">
        <v>124</v>
      </c>
      <c r="F3" s="19">
        <v>454</v>
      </c>
      <c r="G3" s="19">
        <v>454</v>
      </c>
      <c r="H3" s="19">
        <v>454</v>
      </c>
      <c r="I3" s="20">
        <v>310</v>
      </c>
      <c r="J3" s="19">
        <v>63</v>
      </c>
      <c r="K3" s="19">
        <v>630</v>
      </c>
      <c r="L3" s="19">
        <v>63</v>
      </c>
      <c r="M3" s="20">
        <v>144</v>
      </c>
      <c r="N3" s="20">
        <v>345</v>
      </c>
      <c r="O3" s="12">
        <f t="shared" si="0"/>
        <v>5566</v>
      </c>
      <c r="P3" s="23" t="s">
        <v>5</v>
      </c>
      <c r="Q3" s="12">
        <f>D49</f>
        <v>8303</v>
      </c>
      <c r="R3" s="12">
        <f aca="true" t="shared" si="1" ref="R3:R13">Q3/$T$2</f>
        <v>4463.018705654697</v>
      </c>
      <c r="S3" s="13">
        <f>Q3/Q14</f>
        <v>0.054742408059390534</v>
      </c>
    </row>
    <row r="4" spans="1:19" ht="18" customHeight="1">
      <c r="A4" s="31">
        <v>3</v>
      </c>
      <c r="B4" s="11" t="s">
        <v>19</v>
      </c>
      <c r="C4" s="19">
        <v>232</v>
      </c>
      <c r="D4" s="19">
        <v>210</v>
      </c>
      <c r="E4" s="20">
        <v>124</v>
      </c>
      <c r="F4" s="19">
        <v>454</v>
      </c>
      <c r="G4" s="19">
        <v>1654</v>
      </c>
      <c r="H4" s="19">
        <v>454</v>
      </c>
      <c r="I4" s="20">
        <v>183</v>
      </c>
      <c r="J4" s="19">
        <v>11</v>
      </c>
      <c r="K4" s="19">
        <v>510</v>
      </c>
      <c r="L4" s="19">
        <v>110</v>
      </c>
      <c r="M4" s="19">
        <v>245</v>
      </c>
      <c r="N4" s="20">
        <v>365</v>
      </c>
      <c r="O4" s="12">
        <f t="shared" si="0"/>
        <v>4552</v>
      </c>
      <c r="P4" s="23" t="s">
        <v>6</v>
      </c>
      <c r="Q4" s="12">
        <f>E49</f>
        <v>11111</v>
      </c>
      <c r="R4" s="12">
        <f t="shared" si="1"/>
        <v>5972.371533003655</v>
      </c>
      <c r="S4" s="13">
        <f>Q4/Q14</f>
        <v>0.07325579862072604</v>
      </c>
    </row>
    <row r="5" spans="1:19" ht="18" customHeight="1">
      <c r="A5" s="31">
        <v>4</v>
      </c>
      <c r="B5" s="18" t="s">
        <v>20</v>
      </c>
      <c r="C5" s="19">
        <v>112</v>
      </c>
      <c r="D5" s="19">
        <v>14</v>
      </c>
      <c r="E5" s="19">
        <v>88</v>
      </c>
      <c r="F5" s="19">
        <v>454</v>
      </c>
      <c r="G5" s="19">
        <v>45</v>
      </c>
      <c r="H5" s="19">
        <v>454</v>
      </c>
      <c r="I5" s="20">
        <v>12</v>
      </c>
      <c r="J5" s="19">
        <v>52</v>
      </c>
      <c r="K5" s="19">
        <v>520</v>
      </c>
      <c r="L5" s="19">
        <v>52</v>
      </c>
      <c r="M5" s="20">
        <v>365</v>
      </c>
      <c r="N5" s="20">
        <v>1454</v>
      </c>
      <c r="O5" s="12">
        <f t="shared" si="0"/>
        <v>3622</v>
      </c>
      <c r="P5" s="23" t="s">
        <v>7</v>
      </c>
      <c r="Q5" s="12">
        <f>F49</f>
        <v>12793</v>
      </c>
      <c r="R5" s="12">
        <f t="shared" si="1"/>
        <v>6876.478176736186</v>
      </c>
      <c r="S5" s="13">
        <f>Q5/Q14</f>
        <v>0.08434537231166844</v>
      </c>
    </row>
    <row r="6" spans="1:19" ht="18" customHeight="1">
      <c r="A6" s="31">
        <v>5</v>
      </c>
      <c r="B6" s="18" t="s">
        <v>21</v>
      </c>
      <c r="C6" s="19">
        <v>235</v>
      </c>
      <c r="D6" s="19">
        <v>454</v>
      </c>
      <c r="E6" s="19">
        <v>69</v>
      </c>
      <c r="F6" s="19">
        <v>1654</v>
      </c>
      <c r="G6" s="19">
        <v>52</v>
      </c>
      <c r="H6" s="19">
        <v>1654</v>
      </c>
      <c r="I6" s="20">
        <v>773</v>
      </c>
      <c r="J6" s="19">
        <v>63</v>
      </c>
      <c r="K6" s="19">
        <v>144</v>
      </c>
      <c r="L6" s="19">
        <v>63</v>
      </c>
      <c r="M6" s="20">
        <v>154</v>
      </c>
      <c r="N6" s="20">
        <v>124</v>
      </c>
      <c r="O6" s="12">
        <f t="shared" si="0"/>
        <v>5439</v>
      </c>
      <c r="P6" s="23" t="s">
        <v>8</v>
      </c>
      <c r="Q6" s="12">
        <f>G49</f>
        <v>12408</v>
      </c>
      <c r="R6" s="12">
        <f t="shared" si="1"/>
        <v>6669.533433670178</v>
      </c>
      <c r="S6" s="13">
        <f>Q6/Q14</f>
        <v>0.08180703350607223</v>
      </c>
    </row>
    <row r="7" spans="1:19" ht="18" customHeight="1">
      <c r="A7" s="31">
        <v>6</v>
      </c>
      <c r="B7" s="18" t="s">
        <v>22</v>
      </c>
      <c r="C7" s="19">
        <v>124</v>
      </c>
      <c r="D7" s="19">
        <v>454</v>
      </c>
      <c r="E7" s="19">
        <v>5252</v>
      </c>
      <c r="F7" s="19">
        <v>45</v>
      </c>
      <c r="G7" s="19">
        <v>63</v>
      </c>
      <c r="H7" s="19">
        <v>45</v>
      </c>
      <c r="I7" s="20">
        <v>109</v>
      </c>
      <c r="J7" s="19">
        <v>41</v>
      </c>
      <c r="K7" s="19">
        <v>244</v>
      </c>
      <c r="L7" s="19">
        <v>41</v>
      </c>
      <c r="M7" s="20">
        <v>345</v>
      </c>
      <c r="N7" s="20">
        <v>121</v>
      </c>
      <c r="O7" s="12">
        <f t="shared" si="0"/>
        <v>6884</v>
      </c>
      <c r="P7" s="23" t="s">
        <v>9</v>
      </c>
      <c r="Q7" s="12">
        <f>H49</f>
        <v>13629</v>
      </c>
      <c r="R7" s="12">
        <f t="shared" si="1"/>
        <v>7325.843904536659</v>
      </c>
      <c r="S7" s="13">
        <f>Q7/Q14</f>
        <v>0.08985719371810594</v>
      </c>
    </row>
    <row r="8" spans="1:19" ht="18" customHeight="1">
      <c r="A8" s="31">
        <v>7</v>
      </c>
      <c r="B8" s="18" t="s">
        <v>23</v>
      </c>
      <c r="C8" s="19">
        <v>124</v>
      </c>
      <c r="D8" s="19">
        <v>454</v>
      </c>
      <c r="E8" s="19">
        <v>12</v>
      </c>
      <c r="F8" s="19">
        <v>52</v>
      </c>
      <c r="G8" s="19">
        <v>51</v>
      </c>
      <c r="H8" s="19">
        <v>52</v>
      </c>
      <c r="I8" s="20">
        <v>640</v>
      </c>
      <c r="J8" s="19">
        <v>520</v>
      </c>
      <c r="K8" s="19">
        <v>960</v>
      </c>
      <c r="L8" s="19">
        <v>52</v>
      </c>
      <c r="M8" s="20">
        <v>365</v>
      </c>
      <c r="N8" s="20">
        <v>124</v>
      </c>
      <c r="O8" s="12">
        <f t="shared" si="0"/>
        <v>3406</v>
      </c>
      <c r="P8" s="23" t="s">
        <v>10</v>
      </c>
      <c r="Q8" s="12">
        <f>I49</f>
        <v>13537</v>
      </c>
      <c r="R8" s="12">
        <f t="shared" si="1"/>
        <v>7276.39217372608</v>
      </c>
      <c r="S8" s="13">
        <f>Q8/Q14</f>
        <v>0.08925062963988555</v>
      </c>
    </row>
    <row r="9" spans="1:19" ht="18" customHeight="1">
      <c r="A9" s="31">
        <v>8</v>
      </c>
      <c r="B9" s="18" t="s">
        <v>24</v>
      </c>
      <c r="C9" s="19">
        <v>124</v>
      </c>
      <c r="D9" s="19">
        <v>1654</v>
      </c>
      <c r="E9" s="19">
        <v>13</v>
      </c>
      <c r="F9" s="19">
        <v>63</v>
      </c>
      <c r="G9" s="19">
        <v>52</v>
      </c>
      <c r="H9" s="19">
        <v>63</v>
      </c>
      <c r="I9" s="20">
        <v>114</v>
      </c>
      <c r="J9" s="19">
        <v>520</v>
      </c>
      <c r="K9" s="19">
        <v>85</v>
      </c>
      <c r="L9" s="19">
        <v>63</v>
      </c>
      <c r="M9" s="20">
        <v>1454</v>
      </c>
      <c r="N9" s="20">
        <v>323</v>
      </c>
      <c r="O9" s="12">
        <f t="shared" si="0"/>
        <v>4528</v>
      </c>
      <c r="P9" s="23" t="s">
        <v>11</v>
      </c>
      <c r="Q9" s="12">
        <f>J49</f>
        <v>13013</v>
      </c>
      <c r="R9" s="12">
        <f t="shared" si="1"/>
        <v>6994.732315631047</v>
      </c>
      <c r="S9" s="13">
        <f>Q9/Q14</f>
        <v>0.085795851629152</v>
      </c>
    </row>
    <row r="10" spans="1:19" ht="18" customHeight="1">
      <c r="A10" s="31">
        <v>9</v>
      </c>
      <c r="B10" s="18" t="s">
        <v>25</v>
      </c>
      <c r="C10" s="19">
        <v>14</v>
      </c>
      <c r="D10" s="19">
        <v>45</v>
      </c>
      <c r="E10" s="19">
        <v>14</v>
      </c>
      <c r="F10" s="19">
        <v>51</v>
      </c>
      <c r="G10" s="19">
        <v>63</v>
      </c>
      <c r="H10" s="19">
        <v>51</v>
      </c>
      <c r="I10" s="20">
        <v>0</v>
      </c>
      <c r="J10" s="19">
        <v>630</v>
      </c>
      <c r="K10" s="19">
        <v>96</v>
      </c>
      <c r="L10" s="19">
        <v>41</v>
      </c>
      <c r="M10" s="20">
        <v>124</v>
      </c>
      <c r="N10" s="20">
        <v>213</v>
      </c>
      <c r="O10" s="12">
        <f t="shared" si="0"/>
        <v>1342</v>
      </c>
      <c r="P10" s="23" t="s">
        <v>12</v>
      </c>
      <c r="Q10" s="12">
        <f>K49</f>
        <v>14814</v>
      </c>
      <c r="R10" s="12">
        <f t="shared" si="1"/>
        <v>7962.803698129434</v>
      </c>
      <c r="S10" s="13">
        <f>Q10/Q14</f>
        <v>0.09767000276909688</v>
      </c>
    </row>
    <row r="11" spans="1:19" ht="18" customHeight="1">
      <c r="A11" s="31">
        <v>10</v>
      </c>
      <c r="B11" s="18" t="s">
        <v>26</v>
      </c>
      <c r="C11" s="19">
        <v>124</v>
      </c>
      <c r="D11" s="19">
        <v>52</v>
      </c>
      <c r="E11" s="19">
        <v>15</v>
      </c>
      <c r="F11" s="19">
        <v>52</v>
      </c>
      <c r="G11" s="19">
        <v>41</v>
      </c>
      <c r="H11" s="19">
        <v>52</v>
      </c>
      <c r="I11" s="20">
        <v>184</v>
      </c>
      <c r="J11" s="19">
        <v>510</v>
      </c>
      <c r="K11" s="19">
        <v>41</v>
      </c>
      <c r="L11" s="19">
        <v>520</v>
      </c>
      <c r="M11" s="20">
        <v>121</v>
      </c>
      <c r="N11" s="20">
        <v>955</v>
      </c>
      <c r="O11" s="12">
        <f t="shared" si="0"/>
        <v>2667</v>
      </c>
      <c r="P11" s="23" t="s">
        <v>13</v>
      </c>
      <c r="Q11" s="12">
        <f>L49</f>
        <v>14280</v>
      </c>
      <c r="R11" s="12">
        <f t="shared" si="1"/>
        <v>7675.768651902817</v>
      </c>
      <c r="S11" s="13">
        <f>Q11/Q14</f>
        <v>0.0941492938802959</v>
      </c>
    </row>
    <row r="12" spans="1:19" ht="18" customHeight="1">
      <c r="A12" s="31">
        <v>11</v>
      </c>
      <c r="B12" s="18" t="s">
        <v>27</v>
      </c>
      <c r="C12" s="19">
        <v>124</v>
      </c>
      <c r="D12" s="19">
        <v>63</v>
      </c>
      <c r="E12" s="19">
        <v>16</v>
      </c>
      <c r="F12" s="19">
        <v>63</v>
      </c>
      <c r="G12" s="19">
        <v>74</v>
      </c>
      <c r="H12" s="19">
        <v>63</v>
      </c>
      <c r="I12" s="20">
        <v>600</v>
      </c>
      <c r="J12" s="19">
        <v>520</v>
      </c>
      <c r="K12" s="19">
        <v>52</v>
      </c>
      <c r="L12" s="19">
        <v>53</v>
      </c>
      <c r="M12" s="20">
        <v>124</v>
      </c>
      <c r="N12" s="20">
        <v>611</v>
      </c>
      <c r="O12" s="12">
        <f t="shared" si="0"/>
        <v>2363</v>
      </c>
      <c r="P12" s="23" t="s">
        <v>14</v>
      </c>
      <c r="Q12" s="12">
        <f>M49</f>
        <v>14038</v>
      </c>
      <c r="R12" s="12">
        <f t="shared" si="1"/>
        <v>7545.689099118469</v>
      </c>
      <c r="S12" s="13">
        <f>Q12/Q14</f>
        <v>0.09255376663106399</v>
      </c>
    </row>
    <row r="13" spans="1:19" ht="18" customHeight="1">
      <c r="A13" s="31">
        <v>12</v>
      </c>
      <c r="B13" s="18" t="s">
        <v>28</v>
      </c>
      <c r="C13" s="19">
        <v>154</v>
      </c>
      <c r="D13" s="19">
        <v>51</v>
      </c>
      <c r="E13" s="19">
        <v>17</v>
      </c>
      <c r="F13" s="19">
        <v>41</v>
      </c>
      <c r="G13" s="19">
        <v>85</v>
      </c>
      <c r="H13" s="19">
        <v>41</v>
      </c>
      <c r="I13" s="20">
        <v>439</v>
      </c>
      <c r="J13" s="19">
        <v>144</v>
      </c>
      <c r="K13" s="19">
        <v>63</v>
      </c>
      <c r="L13" s="19">
        <v>63</v>
      </c>
      <c r="M13" s="20">
        <v>323</v>
      </c>
      <c r="N13" s="20">
        <v>0</v>
      </c>
      <c r="O13" s="12">
        <f t="shared" si="0"/>
        <v>1421</v>
      </c>
      <c r="P13" s="23" t="s">
        <v>16</v>
      </c>
      <c r="Q13" s="12">
        <f>N49</f>
        <v>15213</v>
      </c>
      <c r="R13" s="12">
        <f t="shared" si="1"/>
        <v>8177.27370457966</v>
      </c>
      <c r="S13" s="13">
        <f>Q13/Q14</f>
        <v>0.1003006448039875</v>
      </c>
    </row>
    <row r="14" spans="1:19" ht="18" customHeight="1">
      <c r="A14" s="31">
        <v>13</v>
      </c>
      <c r="B14" s="18" t="s">
        <v>39</v>
      </c>
      <c r="C14" s="19">
        <v>544</v>
      </c>
      <c r="D14" s="19">
        <v>52</v>
      </c>
      <c r="E14" s="19">
        <v>310</v>
      </c>
      <c r="F14" s="19">
        <v>74</v>
      </c>
      <c r="G14" s="19">
        <v>96</v>
      </c>
      <c r="H14" s="19">
        <v>74</v>
      </c>
      <c r="I14" s="20">
        <v>104</v>
      </c>
      <c r="J14" s="19">
        <v>244</v>
      </c>
      <c r="K14" s="19">
        <v>110</v>
      </c>
      <c r="L14" s="20">
        <v>519</v>
      </c>
      <c r="M14" s="20">
        <v>213</v>
      </c>
      <c r="N14" s="20">
        <v>574</v>
      </c>
      <c r="O14" s="12">
        <f t="shared" si="0"/>
        <v>2914</v>
      </c>
      <c r="P14" s="23" t="s">
        <v>0</v>
      </c>
      <c r="Q14" s="12">
        <f>SUM(Q2:Q13)</f>
        <v>151674</v>
      </c>
      <c r="R14" s="12">
        <f>Q14/$T$2</f>
        <v>81527.62846699635</v>
      </c>
      <c r="S14" s="14">
        <f>SUM(S2:S13)</f>
        <v>1</v>
      </c>
    </row>
    <row r="15" spans="1:19" ht="18" customHeight="1">
      <c r="A15" s="31">
        <v>14</v>
      </c>
      <c r="B15" s="18" t="s">
        <v>40</v>
      </c>
      <c r="C15" s="19">
        <v>154</v>
      </c>
      <c r="D15" s="19">
        <v>63</v>
      </c>
      <c r="E15" s="19">
        <v>62</v>
      </c>
      <c r="F15" s="19">
        <v>85</v>
      </c>
      <c r="G15" s="19">
        <v>41</v>
      </c>
      <c r="H15" s="19">
        <v>85</v>
      </c>
      <c r="I15" s="20">
        <v>334</v>
      </c>
      <c r="J15" s="19">
        <v>960</v>
      </c>
      <c r="K15" s="19">
        <v>52</v>
      </c>
      <c r="L15" s="20">
        <v>1214</v>
      </c>
      <c r="M15" s="20">
        <v>955</v>
      </c>
      <c r="N15" s="20">
        <v>500</v>
      </c>
      <c r="O15" s="12">
        <f t="shared" si="0"/>
        <v>4505</v>
      </c>
      <c r="P15" s="23" t="s">
        <v>15</v>
      </c>
      <c r="Q15" s="12">
        <f>AVERAGE(Q2:Q13)</f>
        <v>12639.5</v>
      </c>
      <c r="R15" s="12">
        <f>AVERAGE(R2:R13)</f>
        <v>6793.969038916362</v>
      </c>
      <c r="S15" s="13"/>
    </row>
    <row r="16" spans="1:15" ht="18" customHeight="1">
      <c r="A16" s="31">
        <v>15</v>
      </c>
      <c r="B16" s="18" t="s">
        <v>41</v>
      </c>
      <c r="C16" s="19">
        <v>41</v>
      </c>
      <c r="D16" s="19">
        <v>41</v>
      </c>
      <c r="E16" s="19">
        <v>360</v>
      </c>
      <c r="F16" s="19">
        <v>96</v>
      </c>
      <c r="G16" s="19">
        <v>52</v>
      </c>
      <c r="H16" s="19">
        <v>96</v>
      </c>
      <c r="I16" s="20">
        <v>416</v>
      </c>
      <c r="J16" s="19">
        <v>85</v>
      </c>
      <c r="K16" s="19">
        <v>63</v>
      </c>
      <c r="L16" s="20">
        <v>124</v>
      </c>
      <c r="M16" s="20">
        <v>611</v>
      </c>
      <c r="N16" s="20">
        <v>0</v>
      </c>
      <c r="O16" s="12">
        <f t="shared" si="0"/>
        <v>1985</v>
      </c>
    </row>
    <row r="17" spans="1:15" ht="18" customHeight="1">
      <c r="A17" s="31">
        <v>16</v>
      </c>
      <c r="B17" s="18" t="s">
        <v>42</v>
      </c>
      <c r="C17" s="19">
        <v>444</v>
      </c>
      <c r="D17" s="19">
        <v>74</v>
      </c>
      <c r="E17" s="19">
        <v>25</v>
      </c>
      <c r="F17" s="19">
        <v>41</v>
      </c>
      <c r="G17" s="19">
        <v>63</v>
      </c>
      <c r="H17" s="19">
        <v>41</v>
      </c>
      <c r="I17" s="20">
        <v>292</v>
      </c>
      <c r="J17" s="19">
        <v>96</v>
      </c>
      <c r="K17" s="19">
        <v>41</v>
      </c>
      <c r="L17" s="20">
        <v>124</v>
      </c>
      <c r="M17" s="20">
        <v>0</v>
      </c>
      <c r="N17" s="20">
        <v>0</v>
      </c>
      <c r="O17" s="12">
        <f t="shared" si="0"/>
        <v>1241</v>
      </c>
    </row>
    <row r="18" spans="1:15" ht="18" customHeight="1">
      <c r="A18" s="31">
        <v>17</v>
      </c>
      <c r="B18" s="18" t="s">
        <v>43</v>
      </c>
      <c r="C18" s="19">
        <v>154</v>
      </c>
      <c r="D18" s="19">
        <v>85</v>
      </c>
      <c r="E18" s="19">
        <v>41</v>
      </c>
      <c r="F18" s="19">
        <v>52</v>
      </c>
      <c r="G18" s="19">
        <v>11</v>
      </c>
      <c r="H18" s="19">
        <v>52</v>
      </c>
      <c r="I18" s="20">
        <v>0</v>
      </c>
      <c r="J18" s="19">
        <v>41</v>
      </c>
      <c r="K18" s="19">
        <v>52</v>
      </c>
      <c r="L18" s="20">
        <v>324</v>
      </c>
      <c r="M18" s="20">
        <v>574</v>
      </c>
      <c r="N18" s="20">
        <v>0</v>
      </c>
      <c r="O18" s="12">
        <f t="shared" si="0"/>
        <v>1386</v>
      </c>
    </row>
    <row r="19" spans="1:15" ht="18" customHeight="1">
      <c r="A19" s="31">
        <v>18</v>
      </c>
      <c r="B19" s="18" t="s">
        <v>29</v>
      </c>
      <c r="C19" s="19">
        <v>154</v>
      </c>
      <c r="D19" s="19">
        <v>96</v>
      </c>
      <c r="E19" s="19">
        <v>52</v>
      </c>
      <c r="F19" s="19">
        <v>63</v>
      </c>
      <c r="G19" s="19">
        <v>52</v>
      </c>
      <c r="H19" s="19">
        <v>63</v>
      </c>
      <c r="I19" s="20">
        <v>324</v>
      </c>
      <c r="J19" s="19">
        <v>52</v>
      </c>
      <c r="K19" s="19">
        <v>63</v>
      </c>
      <c r="L19" s="20">
        <v>144</v>
      </c>
      <c r="M19" s="20">
        <v>500</v>
      </c>
      <c r="N19" s="20">
        <v>2265</v>
      </c>
      <c r="O19" s="12">
        <f t="shared" si="0"/>
        <v>3828</v>
      </c>
    </row>
    <row r="20" spans="1:15" ht="18" customHeight="1">
      <c r="A20" s="31">
        <v>19</v>
      </c>
      <c r="B20" s="18" t="s">
        <v>44</v>
      </c>
      <c r="C20" s="19">
        <v>88</v>
      </c>
      <c r="D20" s="19">
        <v>41</v>
      </c>
      <c r="E20" s="19">
        <v>53</v>
      </c>
      <c r="F20" s="19">
        <v>110</v>
      </c>
      <c r="G20" s="19">
        <v>63</v>
      </c>
      <c r="H20" s="19">
        <v>110</v>
      </c>
      <c r="I20" s="20">
        <v>123</v>
      </c>
      <c r="J20" s="19">
        <v>63</v>
      </c>
      <c r="K20" s="19">
        <v>41</v>
      </c>
      <c r="L20" s="20">
        <v>124</v>
      </c>
      <c r="M20" s="20">
        <v>0</v>
      </c>
      <c r="N20" s="20">
        <v>0</v>
      </c>
      <c r="O20" s="12">
        <f t="shared" si="0"/>
        <v>816</v>
      </c>
    </row>
    <row r="21" spans="1:15" ht="18" customHeight="1">
      <c r="A21" s="31">
        <v>20</v>
      </c>
      <c r="B21" s="18" t="s">
        <v>45</v>
      </c>
      <c r="C21" s="19">
        <v>69</v>
      </c>
      <c r="D21" s="19">
        <v>52</v>
      </c>
      <c r="E21" s="19">
        <v>62</v>
      </c>
      <c r="F21" s="19">
        <v>52</v>
      </c>
      <c r="G21" s="19">
        <v>41</v>
      </c>
      <c r="H21" s="19">
        <v>52</v>
      </c>
      <c r="I21" s="20">
        <v>260</v>
      </c>
      <c r="J21" s="19">
        <v>110</v>
      </c>
      <c r="K21" s="19">
        <v>520</v>
      </c>
      <c r="L21" s="20">
        <v>124</v>
      </c>
      <c r="M21" s="20">
        <v>0</v>
      </c>
      <c r="N21" s="20"/>
      <c r="O21" s="12">
        <f t="shared" si="0"/>
        <v>1342</v>
      </c>
    </row>
    <row r="22" spans="1:15" ht="18" customHeight="1">
      <c r="A22" s="31">
        <v>21</v>
      </c>
      <c r="B22" s="18" t="s">
        <v>92</v>
      </c>
      <c r="C22" s="19">
        <v>11</v>
      </c>
      <c r="D22" s="19">
        <v>63</v>
      </c>
      <c r="E22" s="19">
        <v>63</v>
      </c>
      <c r="F22" s="19">
        <v>63</v>
      </c>
      <c r="G22" s="19">
        <v>52</v>
      </c>
      <c r="H22" s="19">
        <v>63</v>
      </c>
      <c r="I22" s="20">
        <v>0</v>
      </c>
      <c r="J22" s="19">
        <v>52</v>
      </c>
      <c r="K22" s="19">
        <v>53</v>
      </c>
      <c r="L22" s="20">
        <v>154</v>
      </c>
      <c r="M22" s="20">
        <v>0</v>
      </c>
      <c r="N22" s="19">
        <v>148</v>
      </c>
      <c r="O22" s="12">
        <f t="shared" si="0"/>
        <v>722</v>
      </c>
    </row>
    <row r="23" spans="1:15" ht="18" customHeight="1">
      <c r="A23" s="31">
        <v>22</v>
      </c>
      <c r="B23" s="18" t="s">
        <v>46</v>
      </c>
      <c r="C23" s="19">
        <v>12</v>
      </c>
      <c r="D23" s="19">
        <v>11</v>
      </c>
      <c r="E23" s="19">
        <v>41</v>
      </c>
      <c r="F23" s="19">
        <v>41</v>
      </c>
      <c r="G23" s="19">
        <v>52</v>
      </c>
      <c r="H23" s="19">
        <v>41</v>
      </c>
      <c r="I23" s="20">
        <v>818</v>
      </c>
      <c r="J23" s="19">
        <v>63</v>
      </c>
      <c r="K23" s="19">
        <v>63</v>
      </c>
      <c r="L23" s="20">
        <v>124</v>
      </c>
      <c r="M23" s="20">
        <v>2265</v>
      </c>
      <c r="N23" s="19">
        <v>133</v>
      </c>
      <c r="O23" s="12">
        <f t="shared" si="0"/>
        <v>3664</v>
      </c>
    </row>
    <row r="24" spans="1:15" ht="18" customHeight="1">
      <c r="A24" s="31">
        <v>23</v>
      </c>
      <c r="B24" s="18" t="s">
        <v>47</v>
      </c>
      <c r="C24" s="19">
        <v>13</v>
      </c>
      <c r="D24" s="19">
        <v>52</v>
      </c>
      <c r="E24" s="19">
        <v>144</v>
      </c>
      <c r="F24" s="19">
        <v>52</v>
      </c>
      <c r="G24" s="19">
        <v>63</v>
      </c>
      <c r="H24" s="19">
        <v>52</v>
      </c>
      <c r="I24" s="20">
        <v>40</v>
      </c>
      <c r="J24" s="19">
        <v>41</v>
      </c>
      <c r="K24" s="20">
        <v>519</v>
      </c>
      <c r="L24" s="20">
        <v>454</v>
      </c>
      <c r="M24" s="20">
        <v>0</v>
      </c>
      <c r="N24" s="19">
        <v>139</v>
      </c>
      <c r="O24" s="12">
        <f t="shared" si="0"/>
        <v>1569</v>
      </c>
    </row>
    <row r="25" spans="1:15" ht="18" customHeight="1">
      <c r="A25" s="31">
        <v>24</v>
      </c>
      <c r="B25" s="18" t="s">
        <v>93</v>
      </c>
      <c r="C25" s="19">
        <v>14</v>
      </c>
      <c r="D25" s="19">
        <v>63</v>
      </c>
      <c r="E25" s="19">
        <v>45</v>
      </c>
      <c r="F25" s="19">
        <v>63</v>
      </c>
      <c r="G25" s="19">
        <v>51</v>
      </c>
      <c r="H25" s="19">
        <v>63</v>
      </c>
      <c r="I25" s="20">
        <v>0</v>
      </c>
      <c r="J25" s="19">
        <v>52</v>
      </c>
      <c r="K25" s="20">
        <v>1214</v>
      </c>
      <c r="L25" s="20">
        <v>796</v>
      </c>
      <c r="M25" s="20"/>
      <c r="N25" s="19">
        <v>0</v>
      </c>
      <c r="O25" s="12">
        <f t="shared" si="0"/>
        <v>2361</v>
      </c>
    </row>
    <row r="26" spans="1:15" ht="18" customHeight="1">
      <c r="A26" s="31">
        <v>25</v>
      </c>
      <c r="B26" s="18" t="s">
        <v>48</v>
      </c>
      <c r="C26" s="19">
        <v>15</v>
      </c>
      <c r="D26" s="19">
        <v>41</v>
      </c>
      <c r="E26" s="20">
        <v>93</v>
      </c>
      <c r="F26" s="19">
        <v>41</v>
      </c>
      <c r="G26" s="19">
        <v>52</v>
      </c>
      <c r="H26" s="19">
        <v>41</v>
      </c>
      <c r="I26" s="20">
        <v>785</v>
      </c>
      <c r="J26" s="19">
        <v>63</v>
      </c>
      <c r="K26" s="20">
        <v>124</v>
      </c>
      <c r="L26" s="20">
        <v>144</v>
      </c>
      <c r="M26" s="19">
        <v>148</v>
      </c>
      <c r="N26" s="19">
        <v>0</v>
      </c>
      <c r="O26" s="12">
        <f t="shared" si="0"/>
        <v>1547</v>
      </c>
    </row>
    <row r="27" spans="1:15" ht="18" customHeight="1">
      <c r="A27" s="31">
        <v>26</v>
      </c>
      <c r="B27" s="18" t="s">
        <v>30</v>
      </c>
      <c r="C27" s="19">
        <v>16</v>
      </c>
      <c r="D27" s="19">
        <v>52</v>
      </c>
      <c r="E27" s="20">
        <v>18</v>
      </c>
      <c r="F27" s="19">
        <v>520</v>
      </c>
      <c r="G27" s="19">
        <v>63</v>
      </c>
      <c r="H27" s="19">
        <v>520</v>
      </c>
      <c r="I27" s="20">
        <v>603</v>
      </c>
      <c r="J27" s="19">
        <v>41</v>
      </c>
      <c r="K27" s="20">
        <v>124</v>
      </c>
      <c r="L27" s="19">
        <v>245</v>
      </c>
      <c r="M27" s="19">
        <v>133</v>
      </c>
      <c r="N27" s="19">
        <v>101</v>
      </c>
      <c r="O27" s="12">
        <f t="shared" si="0"/>
        <v>2436</v>
      </c>
    </row>
    <row r="28" spans="1:15" ht="18" customHeight="1">
      <c r="A28" s="31">
        <v>27</v>
      </c>
      <c r="B28" s="18" t="s">
        <v>31</v>
      </c>
      <c r="C28" s="19">
        <v>17</v>
      </c>
      <c r="D28" s="19">
        <v>63</v>
      </c>
      <c r="E28" s="20">
        <v>11</v>
      </c>
      <c r="F28" s="19">
        <v>53</v>
      </c>
      <c r="G28" s="19">
        <v>41</v>
      </c>
      <c r="H28" s="19">
        <v>53</v>
      </c>
      <c r="I28" s="20">
        <v>10</v>
      </c>
      <c r="J28" s="19">
        <v>520</v>
      </c>
      <c r="K28" s="20">
        <v>324</v>
      </c>
      <c r="L28" s="20">
        <v>365</v>
      </c>
      <c r="M28" s="19">
        <v>139</v>
      </c>
      <c r="N28" s="19">
        <v>36</v>
      </c>
      <c r="O28" s="12">
        <f t="shared" si="0"/>
        <v>1632</v>
      </c>
    </row>
    <row r="29" spans="1:15" ht="18" customHeight="1">
      <c r="A29" s="31">
        <v>28</v>
      </c>
      <c r="B29" s="18" t="s">
        <v>32</v>
      </c>
      <c r="C29" s="19">
        <v>31</v>
      </c>
      <c r="D29" s="19">
        <v>41</v>
      </c>
      <c r="E29" s="20">
        <v>41</v>
      </c>
      <c r="F29" s="19">
        <v>63</v>
      </c>
      <c r="G29" s="19">
        <v>74</v>
      </c>
      <c r="H29" s="19">
        <v>63</v>
      </c>
      <c r="I29" s="20">
        <v>0</v>
      </c>
      <c r="J29" s="19">
        <v>53</v>
      </c>
      <c r="K29" s="20">
        <v>144</v>
      </c>
      <c r="L29" s="20">
        <v>154</v>
      </c>
      <c r="M29" s="19">
        <v>0</v>
      </c>
      <c r="N29" s="19">
        <v>253</v>
      </c>
      <c r="O29" s="12">
        <f t="shared" si="0"/>
        <v>917</v>
      </c>
    </row>
    <row r="30" spans="1:15" ht="18" customHeight="1">
      <c r="A30" s="31">
        <v>29</v>
      </c>
      <c r="B30" s="18" t="s">
        <v>49</v>
      </c>
      <c r="C30" s="19">
        <v>62</v>
      </c>
      <c r="D30" s="19">
        <v>52</v>
      </c>
      <c r="E30" s="20">
        <v>41</v>
      </c>
      <c r="F30" s="19">
        <v>41</v>
      </c>
      <c r="G30" s="19">
        <v>85</v>
      </c>
      <c r="H30" s="19">
        <v>41</v>
      </c>
      <c r="I30" s="20">
        <v>0</v>
      </c>
      <c r="J30" s="19">
        <v>63</v>
      </c>
      <c r="K30" s="20">
        <v>124</v>
      </c>
      <c r="L30" s="20">
        <v>345</v>
      </c>
      <c r="M30" s="19">
        <v>0</v>
      </c>
      <c r="N30" s="19">
        <v>774</v>
      </c>
      <c r="O30" s="12">
        <f t="shared" si="0"/>
        <v>1628</v>
      </c>
    </row>
    <row r="31" spans="1:15" ht="18" customHeight="1">
      <c r="A31" s="31">
        <v>30</v>
      </c>
      <c r="B31" s="18" t="s">
        <v>33</v>
      </c>
      <c r="C31" s="19">
        <v>36</v>
      </c>
      <c r="D31" s="19">
        <v>53</v>
      </c>
      <c r="E31" s="20">
        <v>45</v>
      </c>
      <c r="F31" s="19">
        <v>41</v>
      </c>
      <c r="G31" s="19">
        <v>96</v>
      </c>
      <c r="H31" s="19">
        <v>41</v>
      </c>
      <c r="I31" s="20">
        <v>124</v>
      </c>
      <c r="J31" s="20">
        <v>519</v>
      </c>
      <c r="K31" s="20">
        <v>1245</v>
      </c>
      <c r="L31" s="20">
        <v>365</v>
      </c>
      <c r="M31" s="19">
        <v>101</v>
      </c>
      <c r="N31" s="19">
        <v>743</v>
      </c>
      <c r="O31" s="12">
        <f t="shared" si="0"/>
        <v>3409</v>
      </c>
    </row>
    <row r="32" spans="1:15" ht="18" customHeight="1">
      <c r="A32" s="31">
        <v>31</v>
      </c>
      <c r="B32" s="18" t="s">
        <v>50</v>
      </c>
      <c r="C32" s="19">
        <v>25</v>
      </c>
      <c r="D32" s="19">
        <v>63</v>
      </c>
      <c r="E32" s="20">
        <v>654</v>
      </c>
      <c r="F32" s="19">
        <v>525</v>
      </c>
      <c r="G32" s="19">
        <v>41</v>
      </c>
      <c r="H32" s="19">
        <v>525</v>
      </c>
      <c r="I32" s="20">
        <v>28</v>
      </c>
      <c r="J32" s="20">
        <v>1214</v>
      </c>
      <c r="K32" s="20">
        <v>154</v>
      </c>
      <c r="L32" s="20">
        <v>1454</v>
      </c>
      <c r="M32" s="19">
        <v>36</v>
      </c>
      <c r="N32" s="19">
        <v>448</v>
      </c>
      <c r="O32" s="12">
        <f t="shared" si="0"/>
        <v>5167</v>
      </c>
    </row>
    <row r="33" spans="1:15" ht="18" customHeight="1">
      <c r="A33" s="31">
        <v>32</v>
      </c>
      <c r="B33" s="18" t="s">
        <v>51</v>
      </c>
      <c r="C33" s="19">
        <v>41</v>
      </c>
      <c r="D33" s="19">
        <v>41</v>
      </c>
      <c r="E33" s="20">
        <v>45</v>
      </c>
      <c r="F33" s="19">
        <v>44</v>
      </c>
      <c r="G33" s="19">
        <v>52</v>
      </c>
      <c r="H33" s="19">
        <v>44</v>
      </c>
      <c r="I33" s="20">
        <v>75</v>
      </c>
      <c r="J33" s="20">
        <v>124</v>
      </c>
      <c r="K33" s="20">
        <v>124</v>
      </c>
      <c r="L33" s="20">
        <v>124</v>
      </c>
      <c r="M33" s="19">
        <v>253</v>
      </c>
      <c r="N33" s="19">
        <v>460</v>
      </c>
      <c r="O33" s="12">
        <f t="shared" si="0"/>
        <v>1427</v>
      </c>
    </row>
    <row r="34" spans="1:15" ht="18" customHeight="1">
      <c r="A34" s="31">
        <v>33</v>
      </c>
      <c r="B34" s="18" t="s">
        <v>52</v>
      </c>
      <c r="C34" s="19">
        <v>52</v>
      </c>
      <c r="D34" s="19">
        <v>41</v>
      </c>
      <c r="E34" s="20">
        <v>44</v>
      </c>
      <c r="F34" s="19">
        <v>62</v>
      </c>
      <c r="G34" s="19">
        <v>63</v>
      </c>
      <c r="H34" s="19">
        <v>62</v>
      </c>
      <c r="I34" s="20">
        <v>257</v>
      </c>
      <c r="J34" s="20">
        <v>124</v>
      </c>
      <c r="K34" s="20">
        <v>454</v>
      </c>
      <c r="L34" s="20">
        <v>121</v>
      </c>
      <c r="M34" s="19">
        <v>774</v>
      </c>
      <c r="N34" s="19">
        <v>0</v>
      </c>
      <c r="O34" s="12">
        <f t="shared" si="0"/>
        <v>2054</v>
      </c>
    </row>
    <row r="35" spans="1:15" ht="18" customHeight="1">
      <c r="A35" s="31">
        <v>34</v>
      </c>
      <c r="B35" s="18" t="s">
        <v>53</v>
      </c>
      <c r="C35" s="19">
        <v>53</v>
      </c>
      <c r="D35" s="19">
        <v>525</v>
      </c>
      <c r="E35" s="20">
        <v>46</v>
      </c>
      <c r="F35" s="19">
        <v>63</v>
      </c>
      <c r="G35" s="19">
        <v>110</v>
      </c>
      <c r="H35" s="19">
        <v>63</v>
      </c>
      <c r="I35" s="20">
        <v>764</v>
      </c>
      <c r="J35" s="20">
        <v>324</v>
      </c>
      <c r="K35" s="20">
        <v>796</v>
      </c>
      <c r="L35" s="20">
        <v>124</v>
      </c>
      <c r="M35" s="19">
        <v>743</v>
      </c>
      <c r="N35" s="19">
        <v>330</v>
      </c>
      <c r="O35" s="12">
        <f t="shared" si="0"/>
        <v>3941</v>
      </c>
    </row>
    <row r="36" spans="1:15" ht="18" customHeight="1">
      <c r="A36" s="31">
        <v>35</v>
      </c>
      <c r="B36" s="18" t="s">
        <v>54</v>
      </c>
      <c r="C36" s="19">
        <v>62</v>
      </c>
      <c r="D36" s="19">
        <v>44</v>
      </c>
      <c r="E36" s="20">
        <v>58</v>
      </c>
      <c r="F36" s="19">
        <v>41</v>
      </c>
      <c r="G36" s="19">
        <v>52</v>
      </c>
      <c r="H36" s="19">
        <v>41</v>
      </c>
      <c r="I36" s="20">
        <v>803</v>
      </c>
      <c r="J36" s="20">
        <v>144</v>
      </c>
      <c r="K36" s="20">
        <v>144</v>
      </c>
      <c r="L36" s="20">
        <v>323</v>
      </c>
      <c r="M36" s="19">
        <v>448</v>
      </c>
      <c r="N36" s="19">
        <v>0</v>
      </c>
      <c r="O36" s="12">
        <f t="shared" si="0"/>
        <v>2160</v>
      </c>
    </row>
    <row r="37" spans="1:15" ht="18" customHeight="1">
      <c r="A37" s="31">
        <v>36</v>
      </c>
      <c r="B37" s="18" t="s">
        <v>34</v>
      </c>
      <c r="C37" s="19">
        <v>63</v>
      </c>
      <c r="D37" s="19">
        <v>324</v>
      </c>
      <c r="E37" s="19">
        <v>52</v>
      </c>
      <c r="F37" s="19">
        <v>144</v>
      </c>
      <c r="G37" s="19">
        <v>63</v>
      </c>
      <c r="H37" s="19">
        <v>144</v>
      </c>
      <c r="I37" s="19">
        <v>460</v>
      </c>
      <c r="J37" s="20">
        <v>124</v>
      </c>
      <c r="K37" s="19">
        <v>245</v>
      </c>
      <c r="L37" s="20">
        <v>213</v>
      </c>
      <c r="M37" s="19">
        <v>460</v>
      </c>
      <c r="N37" s="20">
        <v>529</v>
      </c>
      <c r="O37" s="12">
        <f t="shared" si="0"/>
        <v>2821</v>
      </c>
    </row>
    <row r="38" spans="1:15" ht="18" customHeight="1">
      <c r="A38" s="31">
        <v>37</v>
      </c>
      <c r="B38" s="18" t="s">
        <v>35</v>
      </c>
      <c r="C38" s="19">
        <v>41</v>
      </c>
      <c r="D38" s="19">
        <v>41</v>
      </c>
      <c r="E38" s="20">
        <v>63</v>
      </c>
      <c r="F38" s="19">
        <v>45</v>
      </c>
      <c r="G38" s="19">
        <v>41</v>
      </c>
      <c r="H38" s="19">
        <v>45</v>
      </c>
      <c r="I38" s="20">
        <v>196</v>
      </c>
      <c r="J38" s="20">
        <v>1245</v>
      </c>
      <c r="K38" s="20">
        <v>365</v>
      </c>
      <c r="L38" s="20">
        <v>955</v>
      </c>
      <c r="M38" s="19">
        <v>0</v>
      </c>
      <c r="N38" s="19">
        <v>40</v>
      </c>
      <c r="O38" s="12">
        <f t="shared" si="0"/>
        <v>3077</v>
      </c>
    </row>
    <row r="39" spans="1:15" ht="18" customHeight="1">
      <c r="A39" s="31">
        <v>38</v>
      </c>
      <c r="B39" s="18" t="s">
        <v>55</v>
      </c>
      <c r="C39" s="19">
        <v>655</v>
      </c>
      <c r="D39" s="19">
        <v>54</v>
      </c>
      <c r="E39" s="20">
        <v>41</v>
      </c>
      <c r="F39" s="20">
        <v>930</v>
      </c>
      <c r="G39" s="19">
        <v>52</v>
      </c>
      <c r="H39" s="20">
        <v>930</v>
      </c>
      <c r="I39" s="20">
        <v>0</v>
      </c>
      <c r="J39" s="20">
        <v>154</v>
      </c>
      <c r="K39" s="20">
        <v>154</v>
      </c>
      <c r="L39" s="20">
        <v>611</v>
      </c>
      <c r="M39" s="19">
        <v>330</v>
      </c>
      <c r="N39" s="19">
        <v>0</v>
      </c>
      <c r="O39" s="12">
        <f t="shared" si="0"/>
        <v>3911</v>
      </c>
    </row>
    <row r="40" spans="1:15" ht="18" customHeight="1">
      <c r="A40" s="31">
        <v>39</v>
      </c>
      <c r="B40" s="18" t="s">
        <v>36</v>
      </c>
      <c r="C40" s="19">
        <v>45</v>
      </c>
      <c r="D40" s="19">
        <v>54</v>
      </c>
      <c r="E40" s="20">
        <v>52</v>
      </c>
      <c r="F40" s="20">
        <v>180</v>
      </c>
      <c r="G40" s="19">
        <v>63</v>
      </c>
      <c r="H40" s="20">
        <v>180</v>
      </c>
      <c r="I40" s="20">
        <v>198</v>
      </c>
      <c r="J40" s="20">
        <v>124</v>
      </c>
      <c r="K40" s="20">
        <v>345</v>
      </c>
      <c r="L40" s="20">
        <v>0</v>
      </c>
      <c r="M40" s="19">
        <v>0</v>
      </c>
      <c r="N40" s="19"/>
      <c r="O40" s="12">
        <f t="shared" si="0"/>
        <v>1241</v>
      </c>
    </row>
    <row r="41" spans="1:15" ht="18" customHeight="1">
      <c r="A41" s="31">
        <v>40</v>
      </c>
      <c r="B41" s="18" t="s">
        <v>56</v>
      </c>
      <c r="C41" s="19">
        <v>450</v>
      </c>
      <c r="D41" s="19">
        <v>64</v>
      </c>
      <c r="E41" s="20">
        <v>63</v>
      </c>
      <c r="F41" s="20">
        <v>11</v>
      </c>
      <c r="G41" s="19">
        <v>41</v>
      </c>
      <c r="H41" s="20">
        <v>11</v>
      </c>
      <c r="I41" s="20">
        <v>574</v>
      </c>
      <c r="J41" s="20">
        <v>454</v>
      </c>
      <c r="K41" s="20">
        <v>365</v>
      </c>
      <c r="L41" s="20">
        <v>574</v>
      </c>
      <c r="M41" s="20">
        <v>529</v>
      </c>
      <c r="N41" s="19"/>
      <c r="O41" s="12">
        <f t="shared" si="0"/>
        <v>3136</v>
      </c>
    </row>
    <row r="42" spans="1:15" ht="18" customHeight="1">
      <c r="A42" s="31">
        <v>41</v>
      </c>
      <c r="B42" s="18" t="s">
        <v>37</v>
      </c>
      <c r="C42" s="19">
        <v>55</v>
      </c>
      <c r="D42" s="19">
        <v>65</v>
      </c>
      <c r="E42" s="20">
        <v>45</v>
      </c>
      <c r="F42" s="20">
        <v>4100</v>
      </c>
      <c r="G42" s="19">
        <v>520</v>
      </c>
      <c r="H42" s="20">
        <v>4100</v>
      </c>
      <c r="I42" s="20">
        <v>52</v>
      </c>
      <c r="J42" s="20">
        <v>111</v>
      </c>
      <c r="K42" s="20">
        <v>1454</v>
      </c>
      <c r="L42" s="20">
        <v>500</v>
      </c>
      <c r="M42" s="19">
        <v>40</v>
      </c>
      <c r="N42" s="19">
        <v>226</v>
      </c>
      <c r="O42" s="12">
        <f t="shared" si="0"/>
        <v>11268</v>
      </c>
    </row>
    <row r="43" spans="1:15" ht="18" customHeight="1">
      <c r="A43" s="31">
        <v>42</v>
      </c>
      <c r="B43" s="18" t="s">
        <v>57</v>
      </c>
      <c r="C43" s="19">
        <v>14</v>
      </c>
      <c r="D43" s="19">
        <v>654</v>
      </c>
      <c r="E43" s="20">
        <v>411</v>
      </c>
      <c r="F43" s="20">
        <v>41</v>
      </c>
      <c r="G43" s="19">
        <v>53</v>
      </c>
      <c r="H43" s="20">
        <v>41</v>
      </c>
      <c r="I43" s="20">
        <v>523</v>
      </c>
      <c r="J43" s="20">
        <v>526</v>
      </c>
      <c r="K43" s="20">
        <v>124</v>
      </c>
      <c r="L43" s="20">
        <v>0</v>
      </c>
      <c r="M43" s="19">
        <v>0</v>
      </c>
      <c r="N43" s="19">
        <v>0</v>
      </c>
      <c r="O43" s="12">
        <f t="shared" si="0"/>
        <v>2387</v>
      </c>
    </row>
    <row r="44" spans="1:15" ht="18" customHeight="1">
      <c r="A44" s="31">
        <v>43</v>
      </c>
      <c r="B44" s="18" t="s">
        <v>38</v>
      </c>
      <c r="C44" s="19">
        <v>41</v>
      </c>
      <c r="D44" s="19">
        <v>144</v>
      </c>
      <c r="E44" s="20">
        <v>414</v>
      </c>
      <c r="F44" s="20">
        <v>450</v>
      </c>
      <c r="G44" s="19">
        <v>63</v>
      </c>
      <c r="H44" s="20">
        <v>450</v>
      </c>
      <c r="I44" s="20">
        <v>0</v>
      </c>
      <c r="J44" s="20">
        <v>685</v>
      </c>
      <c r="K44" s="20">
        <v>23</v>
      </c>
      <c r="L44" s="20">
        <v>0</v>
      </c>
      <c r="M44" s="19"/>
      <c r="N44" s="19"/>
      <c r="O44" s="12">
        <f t="shared" si="0"/>
        <v>2270</v>
      </c>
    </row>
    <row r="45" spans="1:15" ht="18" customHeight="1">
      <c r="A45" s="31">
        <v>44</v>
      </c>
      <c r="B45" s="18" t="s">
        <v>81</v>
      </c>
      <c r="C45" s="19">
        <v>14</v>
      </c>
      <c r="D45" s="19">
        <v>14</v>
      </c>
      <c r="E45" s="20">
        <v>454</v>
      </c>
      <c r="F45" s="20">
        <v>654</v>
      </c>
      <c r="G45" s="20">
        <v>519</v>
      </c>
      <c r="H45" s="20">
        <v>654</v>
      </c>
      <c r="I45" s="20">
        <v>200</v>
      </c>
      <c r="J45" s="20">
        <v>235</v>
      </c>
      <c r="K45" s="20">
        <v>34</v>
      </c>
      <c r="L45" s="20">
        <v>0</v>
      </c>
      <c r="M45" s="19"/>
      <c r="N45" s="19">
        <v>110</v>
      </c>
      <c r="O45" s="12">
        <f t="shared" si="0"/>
        <v>2888</v>
      </c>
    </row>
    <row r="46" spans="1:15" ht="18" customHeight="1">
      <c r="A46" s="31">
        <v>45</v>
      </c>
      <c r="B46" s="18" t="s">
        <v>58</v>
      </c>
      <c r="C46" s="19">
        <v>1444</v>
      </c>
      <c r="D46" s="19">
        <v>144</v>
      </c>
      <c r="E46" s="20">
        <v>454</v>
      </c>
      <c r="F46" s="20">
        <v>445</v>
      </c>
      <c r="G46" s="20">
        <v>2265</v>
      </c>
      <c r="H46" s="20">
        <v>445</v>
      </c>
      <c r="I46" s="20">
        <v>226</v>
      </c>
      <c r="J46" s="20">
        <v>668</v>
      </c>
      <c r="K46" s="20">
        <v>124</v>
      </c>
      <c r="L46" s="20">
        <v>2265</v>
      </c>
      <c r="M46" s="19">
        <v>226</v>
      </c>
      <c r="N46" s="19">
        <v>2265</v>
      </c>
      <c r="O46" s="12">
        <f t="shared" si="0"/>
        <v>10971</v>
      </c>
    </row>
    <row r="47" spans="1:15" ht="18" customHeight="1">
      <c r="A47" s="31">
        <v>46</v>
      </c>
      <c r="B47" s="18" t="s">
        <v>59</v>
      </c>
      <c r="C47" s="19">
        <v>144</v>
      </c>
      <c r="D47" s="19">
        <v>45</v>
      </c>
      <c r="E47" s="20">
        <v>457</v>
      </c>
      <c r="F47" s="20">
        <v>65</v>
      </c>
      <c r="G47" s="20">
        <v>4250</v>
      </c>
      <c r="H47" s="20">
        <v>65</v>
      </c>
      <c r="I47" s="20">
        <v>920</v>
      </c>
      <c r="J47" s="20">
        <v>457</v>
      </c>
      <c r="K47" s="20">
        <v>213</v>
      </c>
      <c r="L47" s="20">
        <v>0</v>
      </c>
      <c r="M47" s="19">
        <v>0</v>
      </c>
      <c r="N47" s="19">
        <v>350</v>
      </c>
      <c r="O47" s="12">
        <f t="shared" si="0"/>
        <v>6966</v>
      </c>
    </row>
    <row r="48" spans="1:15" ht="18" customHeight="1">
      <c r="A48" s="31">
        <v>47</v>
      </c>
      <c r="B48" s="18" t="s">
        <v>82</v>
      </c>
      <c r="C48" s="19">
        <v>44</v>
      </c>
      <c r="D48" s="19">
        <v>40</v>
      </c>
      <c r="E48" s="20">
        <v>63</v>
      </c>
      <c r="F48" s="20">
        <v>45</v>
      </c>
      <c r="G48" s="20">
        <v>24</v>
      </c>
      <c r="H48" s="20">
        <v>45</v>
      </c>
      <c r="I48" s="20">
        <v>545</v>
      </c>
      <c r="J48" s="20">
        <v>56</v>
      </c>
      <c r="K48" s="20">
        <v>955</v>
      </c>
      <c r="L48" s="20"/>
      <c r="M48" s="19"/>
      <c r="N48" s="19">
        <v>0</v>
      </c>
      <c r="O48" s="12">
        <f t="shared" si="0"/>
        <v>1817</v>
      </c>
    </row>
    <row r="49" spans="1:15" ht="18" customHeight="1" thickBot="1">
      <c r="A49" s="33" t="s">
        <v>1</v>
      </c>
      <c r="B49" s="34"/>
      <c r="C49" s="28">
        <f aca="true" t="shared" si="2" ref="C49:L49">SUM(C2:C48)</f>
        <v>8535</v>
      </c>
      <c r="D49" s="28">
        <f t="shared" si="2"/>
        <v>8303</v>
      </c>
      <c r="E49" s="28">
        <f t="shared" si="2"/>
        <v>11111</v>
      </c>
      <c r="F49" s="28">
        <f t="shared" si="2"/>
        <v>12793</v>
      </c>
      <c r="G49" s="28">
        <f t="shared" si="2"/>
        <v>12408</v>
      </c>
      <c r="H49" s="28">
        <f t="shared" si="2"/>
        <v>13629</v>
      </c>
      <c r="I49" s="28">
        <f t="shared" si="2"/>
        <v>13537</v>
      </c>
      <c r="J49" s="28">
        <f t="shared" si="2"/>
        <v>13013</v>
      </c>
      <c r="K49" s="28">
        <f t="shared" si="2"/>
        <v>14814</v>
      </c>
      <c r="L49" s="28">
        <f t="shared" si="2"/>
        <v>14280</v>
      </c>
      <c r="M49" s="28">
        <f>SUM(M2:M47)</f>
        <v>14038</v>
      </c>
      <c r="N49" s="28">
        <f>SUM(N2:N48)</f>
        <v>15213</v>
      </c>
      <c r="O49" s="29">
        <f t="shared" si="0"/>
        <v>151674</v>
      </c>
    </row>
    <row r="50" ht="18" customHeight="1"/>
    <row r="52" ht="16.5" customHeight="1">
      <c r="B52" s="7"/>
    </row>
    <row r="53" ht="16.5" customHeight="1">
      <c r="B53" s="7"/>
    </row>
    <row r="54" ht="16.5" customHeight="1">
      <c r="B54" s="7"/>
    </row>
    <row r="55" ht="16.5" customHeight="1">
      <c r="B55" s="7"/>
    </row>
    <row r="56" ht="16.5" customHeight="1">
      <c r="B56" s="7"/>
    </row>
    <row r="57" ht="16.5" customHeight="1">
      <c r="B57" s="7"/>
    </row>
    <row r="58" ht="16.5" customHeight="1">
      <c r="B58" s="7"/>
    </row>
    <row r="59" ht="16.5" customHeight="1">
      <c r="B59" s="7"/>
    </row>
    <row r="60" ht="16.5" customHeight="1">
      <c r="B60" s="7"/>
    </row>
    <row r="61" ht="16.5" customHeight="1">
      <c r="B61" s="7"/>
    </row>
    <row r="62" ht="16.5" customHeight="1">
      <c r="B62" s="7"/>
    </row>
    <row r="63" ht="16.5" customHeight="1">
      <c r="B63" s="7"/>
    </row>
  </sheetData>
  <sheetProtection/>
  <mergeCells count="1">
    <mergeCell ref="A49:B49"/>
  </mergeCells>
  <printOptions/>
  <pageMargins left="0.15748031496062992" right="0.1968503937007874" top="0" bottom="0" header="0.6299212598425197" footer="0.5118110236220472"/>
  <pageSetup fitToHeight="1" fitToWidth="1" horizontalDpi="600" verticalDpi="600" orientation="landscape" paperSize="9" scale="66" r:id="rId4"/>
  <ignoredErrors>
    <ignoredError sqref="R16:R18 R2:R13 A50 B50 P14 P50 P15 P49 P51 B48 S14 P2 Q15 P36:P47 S16:S18 S2 S3:S13 P3:P13 Q14 P19:P35 Q2:Q13 R15 P16:P18 O50 O51:O63 O2:O49 O64:O133" unlockedFormula="1"/>
    <ignoredError sqref="B1:B21 L49 F1 B36:B37 E26:E27 A1 B26:B35 B23:B24" formula="1"/>
    <ignoredError sqref="B38:B47 A49:B49 R14" formula="1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85" zoomScaleNormal="85" workbookViewId="0" topLeftCell="A1">
      <selection activeCell="P16" sqref="P16"/>
    </sheetView>
  </sheetViews>
  <sheetFormatPr defaultColWidth="9.140625" defaultRowHeight="12.75"/>
  <cols>
    <col min="1" max="1" width="8.57421875" style="8" bestFit="1" customWidth="1"/>
    <col min="2" max="10" width="9.28125" style="8" bestFit="1" customWidth="1"/>
    <col min="11" max="11" width="7.7109375" style="8" bestFit="1" customWidth="1"/>
    <col min="12" max="13" width="9.28125" style="8" bestFit="1" customWidth="1"/>
    <col min="14" max="16384" width="11.28125" style="8" customWidth="1"/>
  </cols>
  <sheetData>
    <row r="1" spans="1:13" ht="12">
      <c r="A1" s="15"/>
      <c r="B1" s="15" t="s">
        <v>65</v>
      </c>
      <c r="C1" s="15" t="s">
        <v>66</v>
      </c>
      <c r="D1" s="15" t="s">
        <v>67</v>
      </c>
      <c r="E1" s="15" t="s">
        <v>68</v>
      </c>
      <c r="F1" s="15" t="s">
        <v>69</v>
      </c>
      <c r="G1" s="15" t="s">
        <v>70</v>
      </c>
      <c r="H1" s="15" t="s">
        <v>71</v>
      </c>
      <c r="I1" s="15" t="s">
        <v>72</v>
      </c>
      <c r="J1" s="15" t="s">
        <v>73</v>
      </c>
      <c r="K1" s="15" t="s">
        <v>74</v>
      </c>
      <c r="L1" s="15" t="s">
        <v>75</v>
      </c>
      <c r="M1" s="15" t="s">
        <v>76</v>
      </c>
    </row>
    <row r="2" spans="1:14" ht="12">
      <c r="A2" s="15" t="s">
        <v>77</v>
      </c>
      <c r="B2" s="16">
        <f>'GİDER KALEMLERİ'!C49</f>
        <v>8535</v>
      </c>
      <c r="C2" s="16">
        <f>'GİDER KALEMLERİ'!D49</f>
        <v>8303</v>
      </c>
      <c r="D2" s="16">
        <f>'GİDER KALEMLERİ'!E49</f>
        <v>11111</v>
      </c>
      <c r="E2" s="16">
        <f>'GİDER KALEMLERİ'!F49</f>
        <v>12793</v>
      </c>
      <c r="F2" s="16">
        <f>'GİDER KALEMLERİ'!G49</f>
        <v>12408</v>
      </c>
      <c r="G2" s="16">
        <f>'GİDER KALEMLERİ'!H49</f>
        <v>13629</v>
      </c>
      <c r="H2" s="16">
        <f>'GİDER KALEMLERİ'!I49</f>
        <v>13537</v>
      </c>
      <c r="I2" s="16">
        <f>'GİDER KALEMLERİ'!J49</f>
        <v>13013</v>
      </c>
      <c r="J2" s="16">
        <f>'GİDER KALEMLERİ'!K49</f>
        <v>14814</v>
      </c>
      <c r="K2" s="16">
        <f>'GİDER KALEMLERİ'!L49</f>
        <v>14280</v>
      </c>
      <c r="L2" s="16">
        <f>'GİDER KALEMLERİ'!M49</f>
        <v>14038</v>
      </c>
      <c r="M2" s="16">
        <f>'GİDER KALEMLERİ'!N49</f>
        <v>15213</v>
      </c>
      <c r="N2" s="9">
        <f>SUM(B2:M2)</f>
        <v>151674</v>
      </c>
    </row>
    <row r="3" spans="1:13" ht="12">
      <c r="A3" s="8" t="s">
        <v>94</v>
      </c>
      <c r="B3" s="32">
        <f>B2/N2</f>
        <v>0.05627200443055501</v>
      </c>
      <c r="C3" s="32">
        <f>C2/N2</f>
        <v>0.054742408059390534</v>
      </c>
      <c r="D3" s="32">
        <f>D2/N2</f>
        <v>0.07325579862072604</v>
      </c>
      <c r="E3" s="32">
        <f>E2/N2</f>
        <v>0.08434537231166844</v>
      </c>
      <c r="F3" s="32">
        <f>F2/N2</f>
        <v>0.08180703350607223</v>
      </c>
      <c r="G3" s="32">
        <f>G2/N2</f>
        <v>0.08985719371810594</v>
      </c>
      <c r="H3" s="32">
        <f>H2/N2</f>
        <v>0.08925062963988555</v>
      </c>
      <c r="I3" s="32">
        <f>I2/N2</f>
        <v>0.085795851629152</v>
      </c>
      <c r="J3" s="32">
        <f>J2/N2</f>
        <v>0.09767000276909688</v>
      </c>
      <c r="K3" s="32">
        <f>K2/N2</f>
        <v>0.0941492938802959</v>
      </c>
      <c r="L3" s="32">
        <f>L2/N2</f>
        <v>0.09255376663106399</v>
      </c>
      <c r="M3" s="32">
        <f>M2/N2</f>
        <v>0.1003006448039875</v>
      </c>
    </row>
    <row r="9" ht="12">
      <c r="C9" s="10"/>
    </row>
    <row r="10" ht="12">
      <c r="C10" s="10"/>
    </row>
    <row r="11" ht="12">
      <c r="C11" s="10"/>
    </row>
    <row r="12" ht="12">
      <c r="C12" s="10"/>
    </row>
    <row r="13" ht="12">
      <c r="C13" s="10"/>
    </row>
    <row r="14" ht="12">
      <c r="C14" s="10"/>
    </row>
    <row r="15" ht="12">
      <c r="C15" s="10"/>
    </row>
    <row r="16" ht="12">
      <c r="C16" s="10"/>
    </row>
    <row r="17" ht="12">
      <c r="C17" s="10"/>
    </row>
    <row r="18" ht="12">
      <c r="C18" s="10"/>
    </row>
    <row r="19" ht="12">
      <c r="C19" s="10"/>
    </row>
    <row r="20" ht="12">
      <c r="C20" s="10"/>
    </row>
    <row r="29" ht="12">
      <c r="F29" s="2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Resepsiyon</dc:creator>
  <cp:keywords/>
  <dc:description/>
  <cp:lastModifiedBy>Eyup Yuceli</cp:lastModifiedBy>
  <cp:lastPrinted>2007-06-07T08:19:43Z</cp:lastPrinted>
  <dcterms:created xsi:type="dcterms:W3CDTF">2004-02-24T13:09:00Z</dcterms:created>
  <dcterms:modified xsi:type="dcterms:W3CDTF">2007-06-07T12:39:46Z</dcterms:modified>
  <cp:category/>
  <cp:version/>
  <cp:contentType/>
  <cp:contentStatus/>
</cp:coreProperties>
</file>